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38" i="1"/>
  <c r="H30" i="1"/>
  <c r="H62" i="1"/>
  <c r="H15" i="1"/>
  <c r="H26" i="1" l="1"/>
  <c r="H34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<sst xmlns="http://schemas.openxmlformats.org/spreadsheetml/2006/main" count="63" uniqueCount="35">
  <si>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</si>
  <si>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</si>
  <si>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</si>
  <si>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</si>
  <si>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</si>
  <si>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</si>
  <si>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</si>
  <si>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</si>
  <si>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</si>
  <si>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</si>
  <si>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</si>
  <si>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</si>
  <si>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</si>
  <si>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</si>
  <si>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</si>
  <si>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</si>
  <si>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</si>
  <si>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</si>
  <si>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</si>
  <si>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</si>
  <si>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</si>
  <si>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</si>
  <si>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</si>
  <si>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</si>
  <si>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</si>
  <si>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</si>
  <si>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</si>
  <si>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</si>
  <si>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</si>
  <si>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</si>
  <si>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</si>
  <si>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</si>
  <si>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17.09.2025 </t>
  </si>
  <si>
    <t>Primljena i neutrošena participacija od 17.09.2025</t>
  </si>
  <si>
    <t>Dana 17.09.2025.godine Dom zdravlja Požarevac nije izvršio plaćanje prema dobavljačima: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</si>
</sst>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52" sqref="H5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31" t="s">
        <v>0</v>
      </c>
      <c r="D2" s="31"/>
      <c r="E2" s="31"/>
      <c r="F2" s="31"/>
      <c r="G2" s="31"/>
    </row>
    <row r="4" spans="2:15" x14ac:dyDescent="0.25">
      <c r="B4" s="32" t="s">
        <v>1</v>
      </c>
      <c r="C4" s="32"/>
      <c r="D4" s="32"/>
    </row>
    <row r="5" spans="2:15" x14ac:dyDescent="0.25">
      <c r="B5" s="32" t="s">
        <v>2</v>
      </c>
      <c r="C5" s="32"/>
      <c r="D5" s="32"/>
    </row>
    <row r="6" spans="2:15" x14ac:dyDescent="0.25">
      <c r="B6" s="32" t="s">
        <v>3</v>
      </c>
      <c r="C6" s="32"/>
      <c r="D6" s="32"/>
    </row>
    <row r="7" spans="2:15" x14ac:dyDescent="0.25">
      <c r="I7" s="9"/>
      <c r="J7" s="9"/>
    </row>
    <row r="8" spans="2:15" x14ac:dyDescent="0.25">
      <c r="B8" s="33" t="s">
        <v>32</v>
      </c>
      <c r="C8" s="33"/>
      <c r="D8" s="33"/>
      <c r="E8" s="33"/>
      <c r="F8" s="33"/>
      <c r="G8" s="33"/>
      <c r="H8" s="3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1" t="s">
        <v>4</v>
      </c>
      <c r="C11" s="42"/>
      <c r="D11" s="42"/>
      <c r="E11" s="42"/>
      <c r="F11" s="43"/>
      <c r="G11" s="23" t="s">
        <v>5</v>
      </c>
      <c r="H11" s="23" t="s">
        <v>6</v>
      </c>
      <c r="I11" s="9"/>
      <c r="J11" s="9"/>
      <c r="K11" s="37"/>
      <c r="L11" s="37"/>
      <c r="M11" s="37"/>
      <c r="N11" s="37"/>
      <c r="O11" s="37"/>
    </row>
    <row r="12" spans="2:15" x14ac:dyDescent="0.25">
      <c r="B12" s="39" t="s">
        <v>7</v>
      </c>
      <c r="C12" s="39"/>
      <c r="D12" s="39"/>
      <c r="E12" s="39"/>
      <c r="F12" s="39"/>
      <c r="G12" s="15">
        <v>45917</v>
      </c>
      <c r="H12" s="12">
        <v>1706579.39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38" t="s">
        <v>8</v>
      </c>
      <c r="C13" s="38"/>
      <c r="D13" s="38"/>
      <c r="E13" s="38"/>
      <c r="F13" s="38"/>
      <c r="G13" s="15">
        <v>45917</v>
      </c>
      <c r="H13" s="1">
        <f>H14+H31-H39-H55</f>
        <v>558245.75999999978</v>
      </c>
      <c r="I13" s="9"/>
      <c r="J13" s="9"/>
      <c r="K13" s="7"/>
      <c r="L13" s="7"/>
      <c r="M13" s="21"/>
      <c r="N13" s="7"/>
      <c r="O13" s="7"/>
    </row>
    <row r="14" spans="2:15" x14ac:dyDescent="0.25">
      <c r="B14" s="40" t="s">
        <v>9</v>
      </c>
      <c r="C14" s="40"/>
      <c r="D14" s="40"/>
      <c r="E14" s="40"/>
      <c r="F14" s="40"/>
      <c r="G14" s="16">
        <v>45917</v>
      </c>
      <c r="H14" s="2">
        <f>SUM(H15:H30)</f>
        <v>479906.5999999998</v>
      </c>
      <c r="I14" s="22"/>
      <c r="J14" s="9"/>
      <c r="K14" s="21"/>
      <c r="L14" s="7"/>
      <c r="M14" s="21"/>
      <c r="N14" s="7"/>
      <c r="O14" s="7"/>
    </row>
    <row r="15" spans="2:15" x14ac:dyDescent="0.25">
      <c r="B15" s="28" t="s">
        <v>10</v>
      </c>
      <c r="C15" s="29"/>
      <c r="D15" s="29"/>
      <c r="E15" s="29"/>
      <c r="F15" s="30"/>
      <c r="G15" s="17"/>
      <c r="H15" s="10">
        <f>34127417.17-34116981.67</f>
        <v>10435.5</v>
      </c>
      <c r="I15" s="24"/>
      <c r="J15" s="9"/>
      <c r="K15" s="6"/>
    </row>
    <row r="16" spans="2:15" x14ac:dyDescent="0.25">
      <c r="B16" s="28" t="s">
        <v>11</v>
      </c>
      <c r="C16" s="29"/>
      <c r="D16" s="29"/>
      <c r="E16" s="29"/>
      <c r="F16" s="30"/>
      <c r="G16" s="17"/>
      <c r="H16" s="10">
        <v>0</v>
      </c>
      <c r="I16" s="24"/>
      <c r="J16" s="9"/>
      <c r="K16" s="6"/>
    </row>
    <row r="17" spans="2:13" x14ac:dyDescent="0.25">
      <c r="B17" s="28" t="s">
        <v>12</v>
      </c>
      <c r="C17" s="29"/>
      <c r="D17" s="29"/>
      <c r="E17" s="29"/>
      <c r="F17" s="30"/>
      <c r="G17" s="17"/>
      <c r="H17" s="10">
        <v>0</v>
      </c>
      <c r="I17" s="24"/>
      <c r="J17" s="9"/>
      <c r="K17" s="6"/>
    </row>
    <row r="18" spans="2:13" x14ac:dyDescent="0.25">
      <c r="B18" s="28" t="s">
        <v>13</v>
      </c>
      <c r="C18" s="29"/>
      <c r="D18" s="29"/>
      <c r="E18" s="29"/>
      <c r="F18" s="30"/>
      <c r="G18" s="17"/>
      <c r="H18" s="8">
        <v>0</v>
      </c>
      <c r="I18" s="24"/>
      <c r="J18" s="9"/>
      <c r="K18" s="6"/>
      <c r="L18" s="6"/>
    </row>
    <row r="19" spans="2:13" x14ac:dyDescent="0.25">
      <c r="B19" s="28" t="s">
        <v>27</v>
      </c>
      <c r="C19" s="29"/>
      <c r="D19" s="29"/>
      <c r="E19" s="29"/>
      <c r="F19" s="30"/>
      <c r="G19" s="17"/>
      <c r="H19" s="25">
        <v>0</v>
      </c>
      <c r="I19" s="24"/>
      <c r="J19" s="9"/>
      <c r="K19" s="6"/>
      <c r="L19" s="6"/>
    </row>
    <row r="20" spans="2:13" x14ac:dyDescent="0.25">
      <c r="B20" s="28" t="s">
        <v>14</v>
      </c>
      <c r="C20" s="29"/>
      <c r="D20" s="29"/>
      <c r="E20" s="29"/>
      <c r="F20" s="30"/>
      <c r="G20" s="17"/>
      <c r="H20" s="8">
        <v>0</v>
      </c>
      <c r="I20" s="24"/>
      <c r="J20" s="9"/>
    </row>
    <row r="21" spans="2:13" x14ac:dyDescent="0.25">
      <c r="B21" s="28" t="s">
        <v>15</v>
      </c>
      <c r="C21" s="29"/>
      <c r="D21" s="29"/>
      <c r="E21" s="29"/>
      <c r="F21" s="30"/>
      <c r="G21" s="17"/>
      <c r="H21" s="8">
        <v>0</v>
      </c>
      <c r="I21" s="24"/>
      <c r="J21" s="9"/>
    </row>
    <row r="22" spans="2:13" x14ac:dyDescent="0.25">
      <c r="B22" s="28" t="s">
        <v>29</v>
      </c>
      <c r="C22" s="29"/>
      <c r="D22" s="29"/>
      <c r="E22" s="29"/>
      <c r="F22" s="30"/>
      <c r="G22" s="17"/>
      <c r="H22" s="8">
        <v>0</v>
      </c>
      <c r="I22" s="24"/>
      <c r="J22" s="9"/>
    </row>
    <row r="23" spans="2:13" x14ac:dyDescent="0.25">
      <c r="B23" s="28" t="s">
        <v>16</v>
      </c>
      <c r="C23" s="29"/>
      <c r="D23" s="29"/>
      <c r="E23" s="29"/>
      <c r="F23" s="30"/>
      <c r="G23" s="17"/>
      <c r="H23" s="8">
        <v>0</v>
      </c>
      <c r="I23" s="24"/>
      <c r="J23" s="9"/>
      <c r="K23" s="6"/>
    </row>
    <row r="24" spans="2:13" x14ac:dyDescent="0.25">
      <c r="B24" s="28" t="s">
        <v>31</v>
      </c>
      <c r="C24" s="29"/>
      <c r="D24" s="29"/>
      <c r="E24" s="29"/>
      <c r="F24" s="30"/>
      <c r="G24" s="17"/>
      <c r="H24" s="8">
        <v>0</v>
      </c>
      <c r="I24" s="24"/>
      <c r="J24" s="9"/>
      <c r="K24" s="6"/>
    </row>
    <row r="25" spans="2:13" x14ac:dyDescent="0.25">
      <c r="B25" s="28" t="s">
        <v>17</v>
      </c>
      <c r="C25" s="29"/>
      <c r="D25" s="29"/>
      <c r="E25" s="29"/>
      <c r="F25" s="30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8" t="s">
        <v>18</v>
      </c>
      <c r="C26" s="29"/>
      <c r="D26" s="29"/>
      <c r="E26" s="29"/>
      <c r="F26" s="30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</f>
        <v>367545.46999999986</v>
      </c>
      <c r="J26" s="24"/>
      <c r="K26" s="6"/>
      <c r="L26" s="6"/>
    </row>
    <row r="27" spans="2:13" x14ac:dyDescent="0.25">
      <c r="B27" s="28" t="s">
        <v>30</v>
      </c>
      <c r="C27" s="29"/>
      <c r="D27" s="29"/>
      <c r="E27" s="29"/>
      <c r="F27" s="30"/>
      <c r="G27" s="17"/>
      <c r="H27" s="8">
        <v>0</v>
      </c>
      <c r="I27" s="24"/>
      <c r="J27" s="9"/>
      <c r="K27" s="9"/>
      <c r="L27" s="6"/>
    </row>
    <row r="28" spans="2:13" x14ac:dyDescent="0.25">
      <c r="B28" s="28" t="s">
        <v>19</v>
      </c>
      <c r="C28" s="29"/>
      <c r="D28" s="29"/>
      <c r="E28" s="29"/>
      <c r="F28" s="30"/>
      <c r="G28" s="17"/>
      <c r="H28" s="8">
        <v>0</v>
      </c>
      <c r="I28" s="24"/>
      <c r="J28" s="9"/>
      <c r="K28" s="6"/>
    </row>
    <row r="29" spans="2:13" x14ac:dyDescent="0.25">
      <c r="B29" s="28" t="s">
        <v>20</v>
      </c>
      <c r="C29" s="29"/>
      <c r="D29" s="29"/>
      <c r="E29" s="29"/>
      <c r="F29" s="30"/>
      <c r="G29" s="17"/>
      <c r="H29" s="8">
        <v>0</v>
      </c>
      <c r="I29" s="24"/>
      <c r="J29" s="9"/>
      <c r="K29" s="6"/>
      <c r="L29" s="6"/>
    </row>
    <row r="30" spans="2:13" x14ac:dyDescent="0.25">
      <c r="B30" s="28" t="s">
        <v>33</v>
      </c>
      <c r="C30" s="29"/>
      <c r="D30" s="29"/>
      <c r="E30" s="29"/>
      <c r="F30" s="30"/>
      <c r="G30" s="17"/>
      <c r="H30" s="8">
        <f>1050+5200+3550+2050+12550+7600+6950+3700+800+8550+3000+5050+8900+3500+800+5550+5000+1550+8150+3500+4900+1750+2000-60114.77+700+12800+4150+900+4700+3400+2000+7550+3050-3241-11342+1400+6600+4300+950+9100+3550-13935+2000+9850+5200-8100+2900+6800+5300-13935+1650+8450+2150+950+9450+3400+1650+8000+2250+900+14850+2900+1600+9900+2250-14582+1450+11200+4100-26096-42287.37+2150+6900+4200-4800-8793-6-5034.41-116.5-6+3850+7650+3350+900+9650+1550-205.62-247.81+3750+8050+3750-15210+850+12200+6350+9350+3300-118.75+11400+3550-66.75-6+12800+3100+8793-83-3187.31+13350+4800+1250+7200+4150-33268.81+1850+9650+3450-6849.67+11500+4800-183.03-93.5+2300+7150+3650+950+8200+2600-468.91+850+7150+3550-6760-87+1950+9600+4550-142.59+1400+15350+4700-3380-96.75-176.67+1200+10200+5300+9750+3650-41590.45+900+10000+2850-74.75+2900+7350+3350-10140-96+1400+14150+2600-325.74-167.46+4750+9850+4450+1150+7100+2800-809.54+1000+9050+4650-156.86-20854-94.5+1400+11250+3400+12350+3550-57.03-204+1850+15300+4100+10700+2950-38010.6+2350+6800+5800-125.13+300+8300+3350+11100+3000-15773-128.19-6165.71+5250+7750+5050+950+9250+3650-96.25+7850+3650-135.71+250+8400+3900-65.25+500+11100+2950-13614-291.66+11850+4250-30382+2800+9000+2300-156.59+1000+9150+1800-40817.63+2800+7450+1800-150398.92-99866.93-27432.68+850+9500+3000-481.41+1550-93.5+4100+7500+2950+3350+7500+1250-784+1800+6200+3900-106.5+1350+7550+2000-428.95+250+11400+3150-78230-8450-83.75-340.31+2850+9650+4850+1350+7550+2450-70353.27+1300+8600+3500-11867.84+1250+8100+3050-33361.96-566.48+3900+4300+4700+900+6300+4250-14959.82-9726.96+1350+6050+3800-611.06+900+7550+1750-167.11-83.75+10550+3500-3380+1550+6050+2200-118.75+1400+7150+3400-10272.13-238.13+2800+7200+5050+650+6800+2750-41461.26+450+6550+3350-23886.75+6550+2900-3329.44+650+14000+4500-71959.47+500+7500+3450+7350+3050-3386+2250+4250+2750-6-36.42+2850+4100+900-28.64+1600+6750+2900-5070-6-32526.94+3300+11950+2750-20575+300+4650+2250-6903.16+4150+5700+4300-877.56+6700+4000-964.85+2400+4800+2400-10146-97.26+8400+6900+4600+600+4350+4500-85.91+2200+5900+3950-6+3050+3200-1690-6+1950+7850+2550-26-6+8550+7150+3050+6750+3250-60114.77-5400-41468.61+10450+3550-3857.71-4320-118.19+1600+5300+3500-19.44-6+2100+12650+2000+5950+5900-1990-6760-199.09+6950+1250-86.84+6950+2250-62646-15528.06-142.89+12300+6150+7150+3700+2050+6750+2650+10000+2550-32026.55+9400+2750-6+7100+3400-6+6900+2700-6-272.94+6850+3200-10140+6600+2200-1690-1231.84+6400+2550-192.12+6550+2900-60114.77-6-10140+9700+3050-5982.36-6+7700+2200+4300+4300+2250-30000-33.9+1250+5200+2400+9400+5400+5350+1450-12342.17-112.47+2150+9550+3850+5100+2050-34.92+1700+2850+3900+3167.32-6+4500+1200-6766+650+8300+5600-66.84-41064.23-6+2450+8500+4150-10419+1450+4500+2750-4243.21+450+6450+4000-6+2150+6150+2600-49164.88+11150+4050-142.89-6+1100+7050+5450+1100+4400-6832.5+2100+5350+3600+3300-66.84+1650+4450+3900-16906+1250+7650+4200-357.35-949.59+5000+3950+3450+2150+3250-6+1100+8320+2950-6+4000+2250-8495.8+8450+4150-2298.1-41476.18+8950+3100-11830+5000+2500-112.47+5500+3050-306.44+4500+2900+11350+1900-3905.01+6800+4450+3650+2050+5000+2600-156.8+1300+6350+3300-14955.76+6500+1450-20280-241.89-194.52+4950+1000-6-6+9250+3550+6350+4150-32608.68+2250+4650+2850-56.43+8800+3650-11844.21+750+6050+2450-118.47-6720.3+3250+7100+1450+6250+3150-6+250+6450+4450-6+5150+2950-16906+7200+3550-158.1-129.62+500+7100+6450-374+550+5000+1900-41229.96+1900+9700+5050-60128.98+600+6800+2000+21015.77+1400+7600+3400-188.52-6+3200+8500+3400+6200+2250-6+850+7050+4200-18596+400+6450+2400-15684-173.31+550+5850+3450-4016.06-222.51+1900+10400+2800-70514.6+1550+6550+3800-156.63+2300+5250+2150</f>
        <v>101925.62999999995</v>
      </c>
      <c r="I30" s="24"/>
      <c r="J30" s="9"/>
      <c r="K30" s="6"/>
      <c r="L30" s="6"/>
    </row>
    <row r="31" spans="2:13" x14ac:dyDescent="0.25">
      <c r="B31" s="34" t="s">
        <v>21</v>
      </c>
      <c r="C31" s="35"/>
      <c r="D31" s="35"/>
      <c r="E31" s="35"/>
      <c r="F31" s="36"/>
      <c r="G31" s="16">
        <v>45917</v>
      </c>
      <c r="H31" s="2">
        <f>H32+H33+H34+H35+H37+H38+H36</f>
        <v>128628.77999999997</v>
      </c>
      <c r="I31" s="9"/>
      <c r="K31" s="6"/>
      <c r="L31" s="6"/>
    </row>
    <row r="32" spans="2:13" x14ac:dyDescent="0.25">
      <c r="B32" s="28" t="s">
        <v>10</v>
      </c>
      <c r="C32" s="29"/>
      <c r="D32" s="29"/>
      <c r="E32" s="29"/>
      <c r="F32" s="30"/>
      <c r="G32" s="18"/>
      <c r="H32" s="10">
        <v>0</v>
      </c>
      <c r="I32" s="9"/>
      <c r="J32" s="9"/>
      <c r="K32" s="6"/>
      <c r="L32" s="6"/>
    </row>
    <row r="33" spans="2:12" x14ac:dyDescent="0.25">
      <c r="B33" s="28" t="s">
        <v>13</v>
      </c>
      <c r="C33" s="29"/>
      <c r="D33" s="29"/>
      <c r="E33" s="29"/>
      <c r="F33" s="30"/>
      <c r="G33" s="18"/>
      <c r="H33" s="8">
        <v>0</v>
      </c>
      <c r="I33" s="9"/>
      <c r="J33" s="9"/>
      <c r="K33" s="6"/>
      <c r="L33" s="6"/>
    </row>
    <row r="34" spans="2:12" x14ac:dyDescent="0.25">
      <c r="B34" s="28" t="s">
        <v>18</v>
      </c>
      <c r="C34" s="29"/>
      <c r="D34" s="29"/>
      <c r="E34" s="29"/>
      <c r="F34" s="30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</f>
        <v>3004.7799999999697</v>
      </c>
      <c r="I34" s="9"/>
      <c r="J34" s="9"/>
      <c r="K34" s="6"/>
      <c r="L34" s="6"/>
    </row>
    <row r="35" spans="2:12" x14ac:dyDescent="0.25">
      <c r="B35" s="28" t="s">
        <v>19</v>
      </c>
      <c r="C35" s="29"/>
      <c r="D35" s="29"/>
      <c r="E35" s="29"/>
      <c r="F35" s="30"/>
      <c r="G35" s="18"/>
      <c r="H35" s="8">
        <v>0</v>
      </c>
      <c r="I35" s="9"/>
      <c r="J35" s="9"/>
      <c r="K35" s="6"/>
      <c r="L35" s="6"/>
    </row>
    <row r="36" spans="2:12" x14ac:dyDescent="0.25">
      <c r="B36" s="28" t="s">
        <v>11</v>
      </c>
      <c r="C36" s="29"/>
      <c r="D36" s="29"/>
      <c r="E36" s="29"/>
      <c r="F36" s="30"/>
      <c r="G36" s="18"/>
      <c r="H36" s="8">
        <v>0</v>
      </c>
      <c r="I36" s="9"/>
      <c r="J36" s="9"/>
      <c r="K36" s="6"/>
    </row>
    <row r="37" spans="2:12" x14ac:dyDescent="0.25">
      <c r="B37" s="28" t="s">
        <v>20</v>
      </c>
      <c r="C37" s="29"/>
      <c r="D37" s="29"/>
      <c r="E37" s="29"/>
      <c r="F37" s="30"/>
      <c r="G37" s="18"/>
      <c r="H37" s="8">
        <v>0</v>
      </c>
      <c r="I37" s="9"/>
      <c r="J37" s="9"/>
    </row>
    <row r="38" spans="2:12" x14ac:dyDescent="0.25">
      <c r="B38" s="28" t="s">
        <v>33</v>
      </c>
      <c r="C38" s="29"/>
      <c r="D38" s="29"/>
      <c r="E38" s="29"/>
      <c r="F38" s="30"/>
      <c r="G38" s="18"/>
      <c r="H38" s="8">
        <f>7347+8071+11176+74506+6312-42971.12+8071+42971.12+10141</f>
        <v>125624</v>
      </c>
      <c r="I38" s="9"/>
      <c r="J38" s="9"/>
      <c r="K38" s="6"/>
    </row>
    <row r="39" spans="2:12" x14ac:dyDescent="0.25">
      <c r="B39" s="47" t="s">
        <v>22</v>
      </c>
      <c r="C39" s="48"/>
      <c r="D39" s="48"/>
      <c r="E39" s="48"/>
      <c r="F39" s="49"/>
      <c r="G39" s="19">
        <v>45917</v>
      </c>
      <c r="H39" s="3">
        <f>SUM(H40:H54)</f>
        <v>50289.62</v>
      </c>
      <c r="I39" s="9"/>
      <c r="J39" s="9"/>
    </row>
    <row r="40" spans="2:12" x14ac:dyDescent="0.25">
      <c r="B40" s="28" t="s">
        <v>10</v>
      </c>
      <c r="C40" s="29"/>
      <c r="D40" s="29"/>
      <c r="E40" s="29"/>
      <c r="F40" s="30"/>
      <c r="G40" s="17"/>
      <c r="H40" s="10">
        <v>0</v>
      </c>
      <c r="I40" s="9"/>
      <c r="J40" s="9"/>
    </row>
    <row r="41" spans="2:12" x14ac:dyDescent="0.25">
      <c r="B41" s="28" t="s">
        <v>11</v>
      </c>
      <c r="C41" s="29"/>
      <c r="D41" s="29"/>
      <c r="E41" s="29"/>
      <c r="F41" s="30"/>
      <c r="G41" s="17"/>
      <c r="H41" s="10">
        <v>0</v>
      </c>
      <c r="I41" s="9"/>
      <c r="J41" s="9"/>
    </row>
    <row r="42" spans="2:12" x14ac:dyDescent="0.25">
      <c r="B42" s="28" t="s">
        <v>12</v>
      </c>
      <c r="C42" s="29"/>
      <c r="D42" s="29"/>
      <c r="E42" s="29"/>
      <c r="F42" s="30"/>
      <c r="G42" s="17"/>
      <c r="H42" s="10">
        <v>0</v>
      </c>
      <c r="I42" s="9"/>
      <c r="J42" s="9"/>
    </row>
    <row r="43" spans="2:12" x14ac:dyDescent="0.25">
      <c r="B43" s="28" t="s">
        <v>13</v>
      </c>
      <c r="C43" s="29"/>
      <c r="D43" s="29"/>
      <c r="E43" s="29"/>
      <c r="F43" s="30"/>
      <c r="G43" s="17"/>
      <c r="H43" s="8">
        <v>0</v>
      </c>
      <c r="I43" s="9"/>
      <c r="J43" s="22"/>
      <c r="K43" s="6"/>
      <c r="L43" s="6"/>
    </row>
    <row r="44" spans="2:12" x14ac:dyDescent="0.25">
      <c r="B44" s="28" t="s">
        <v>27</v>
      </c>
      <c r="C44" s="29"/>
      <c r="D44" s="29"/>
      <c r="E44" s="29"/>
      <c r="F44" s="30"/>
      <c r="G44" s="17" t="s">
        <v>28</v>
      </c>
      <c r="H44" s="10">
        <v>0</v>
      </c>
      <c r="I44" s="9"/>
      <c r="J44" s="9"/>
      <c r="L44" s="6"/>
    </row>
    <row r="45" spans="2:12" x14ac:dyDescent="0.25">
      <c r="B45" s="28" t="s">
        <v>14</v>
      </c>
      <c r="C45" s="29"/>
      <c r="D45" s="29"/>
      <c r="E45" s="29"/>
      <c r="F45" s="30"/>
      <c r="G45" s="17"/>
      <c r="H45" s="8">
        <v>0</v>
      </c>
      <c r="I45" s="9"/>
      <c r="J45" s="9"/>
    </row>
    <row r="46" spans="2:12" x14ac:dyDescent="0.25">
      <c r="B46" s="28" t="s">
        <v>15</v>
      </c>
      <c r="C46" s="29"/>
      <c r="D46" s="29"/>
      <c r="E46" s="29"/>
      <c r="F46" s="30"/>
      <c r="G46" s="17"/>
      <c r="H46" s="8">
        <v>0</v>
      </c>
      <c r="I46" s="9"/>
      <c r="J46" s="9"/>
      <c r="L46" s="6"/>
    </row>
    <row r="47" spans="2:12" x14ac:dyDescent="0.25">
      <c r="B47" s="28" t="s">
        <v>29</v>
      </c>
      <c r="C47" s="29"/>
      <c r="D47" s="29"/>
      <c r="E47" s="29"/>
      <c r="F47" s="30"/>
      <c r="G47" s="17"/>
      <c r="H47" s="8">
        <v>0</v>
      </c>
      <c r="I47" s="9"/>
      <c r="J47" s="9"/>
      <c r="L47" s="6"/>
    </row>
    <row r="48" spans="2:12" x14ac:dyDescent="0.25">
      <c r="B48" s="28" t="s">
        <v>16</v>
      </c>
      <c r="C48" s="29"/>
      <c r="D48" s="29"/>
      <c r="E48" s="29"/>
      <c r="F48" s="30"/>
      <c r="G48" s="17"/>
      <c r="H48" s="8">
        <v>0</v>
      </c>
      <c r="I48" s="9"/>
      <c r="J48" s="9"/>
    </row>
    <row r="49" spans="2:12" x14ac:dyDescent="0.25">
      <c r="B49" s="28" t="s">
        <v>31</v>
      </c>
      <c r="C49" s="29"/>
      <c r="D49" s="29"/>
      <c r="E49" s="29"/>
      <c r="F49" s="30"/>
      <c r="G49" s="17"/>
      <c r="H49" s="8">
        <v>0</v>
      </c>
      <c r="I49" s="9"/>
      <c r="J49" s="9"/>
    </row>
    <row r="50" spans="2:12" x14ac:dyDescent="0.25">
      <c r="B50" s="28" t="s">
        <v>17</v>
      </c>
      <c r="C50" s="29"/>
      <c r="D50" s="29"/>
      <c r="E50" s="29"/>
      <c r="F50" s="30"/>
      <c r="G50" s="17"/>
      <c r="H50" s="8">
        <v>0</v>
      </c>
      <c r="I50" s="9"/>
      <c r="J50" s="9"/>
    </row>
    <row r="51" spans="2:12" x14ac:dyDescent="0.25">
      <c r="B51" s="28" t="s">
        <v>18</v>
      </c>
      <c r="C51" s="29"/>
      <c r="D51" s="29"/>
      <c r="E51" s="29"/>
      <c r="F51" s="30"/>
      <c r="G51" s="17"/>
      <c r="H51" s="8">
        <f>17371+32918.62</f>
        <v>50289.62</v>
      </c>
      <c r="I51" s="9"/>
      <c r="J51" s="9"/>
    </row>
    <row r="52" spans="2:12" x14ac:dyDescent="0.25">
      <c r="B52" s="28" t="s">
        <v>30</v>
      </c>
      <c r="C52" s="29"/>
      <c r="D52" s="29"/>
      <c r="E52" s="29"/>
      <c r="F52" s="30"/>
      <c r="G52" s="17"/>
      <c r="H52" s="8">
        <v>0</v>
      </c>
      <c r="I52" s="27"/>
      <c r="J52" s="9"/>
      <c r="K52" s="9"/>
      <c r="L52" s="6"/>
    </row>
    <row r="53" spans="2:12" x14ac:dyDescent="0.25">
      <c r="B53" s="28" t="s">
        <v>19</v>
      </c>
      <c r="C53" s="29"/>
      <c r="D53" s="29"/>
      <c r="E53" s="29"/>
      <c r="F53" s="30"/>
      <c r="G53" s="17"/>
      <c r="H53" s="8">
        <v>0</v>
      </c>
      <c r="I53" s="9"/>
      <c r="J53" s="9"/>
      <c r="K53" s="6"/>
      <c r="L53" s="9"/>
    </row>
    <row r="54" spans="2:12" x14ac:dyDescent="0.25">
      <c r="B54" s="28" t="s">
        <v>20</v>
      </c>
      <c r="C54" s="29"/>
      <c r="D54" s="29"/>
      <c r="E54" s="29"/>
      <c r="F54" s="30"/>
      <c r="G54" s="17"/>
      <c r="H54" s="8">
        <v>0</v>
      </c>
      <c r="I54" s="9"/>
      <c r="J54" s="9"/>
      <c r="K54" s="6"/>
      <c r="L54" s="9"/>
    </row>
    <row r="55" spans="2:12" x14ac:dyDescent="0.25">
      <c r="B55" s="47" t="s">
        <v>23</v>
      </c>
      <c r="C55" s="48"/>
      <c r="D55" s="48"/>
      <c r="E55" s="48"/>
      <c r="F55" s="49"/>
      <c r="G55" s="19">
        <v>45917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8" t="s">
        <v>10</v>
      </c>
      <c r="C56" s="29"/>
      <c r="D56" s="29"/>
      <c r="E56" s="29"/>
      <c r="F56" s="30"/>
      <c r="G56" s="18"/>
      <c r="H56" s="10">
        <v>0</v>
      </c>
      <c r="I56" s="9"/>
      <c r="J56" s="9"/>
      <c r="K56" s="6"/>
      <c r="L56" s="6"/>
    </row>
    <row r="57" spans="2:12" x14ac:dyDescent="0.25">
      <c r="B57" s="28" t="s">
        <v>13</v>
      </c>
      <c r="C57" s="29"/>
      <c r="D57" s="29"/>
      <c r="E57" s="29"/>
      <c r="F57" s="30"/>
      <c r="G57" s="18"/>
      <c r="H57" s="8">
        <v>0</v>
      </c>
      <c r="I57" s="9"/>
      <c r="J57" s="22"/>
      <c r="K57" s="6"/>
      <c r="L57" s="6"/>
    </row>
    <row r="58" spans="2:12" x14ac:dyDescent="0.25">
      <c r="B58" s="28" t="s">
        <v>18</v>
      </c>
      <c r="C58" s="29"/>
      <c r="D58" s="29"/>
      <c r="E58" s="29"/>
      <c r="F58" s="30"/>
      <c r="G58" s="18"/>
      <c r="H58" s="8">
        <v>0</v>
      </c>
      <c r="I58" s="9"/>
      <c r="J58" s="9"/>
      <c r="K58" s="6"/>
      <c r="L58" s="6"/>
    </row>
    <row r="59" spans="2:12" x14ac:dyDescent="0.25">
      <c r="B59" s="28" t="s">
        <v>19</v>
      </c>
      <c r="C59" s="29"/>
      <c r="D59" s="29"/>
      <c r="E59" s="29"/>
      <c r="F59" s="30"/>
      <c r="G59" s="18"/>
      <c r="H59" s="1">
        <v>0</v>
      </c>
      <c r="I59" s="9"/>
      <c r="J59" s="9"/>
      <c r="K59" s="6"/>
      <c r="L59" s="6"/>
    </row>
    <row r="60" spans="2:12" x14ac:dyDescent="0.25">
      <c r="B60" s="28" t="s">
        <v>11</v>
      </c>
      <c r="C60" s="29"/>
      <c r="D60" s="29"/>
      <c r="E60" s="29"/>
      <c r="F60" s="30"/>
      <c r="G60" s="18"/>
      <c r="H60" s="1">
        <v>0</v>
      </c>
      <c r="I60" s="9"/>
      <c r="J60" s="9"/>
      <c r="K60" s="6"/>
      <c r="L60" s="6"/>
    </row>
    <row r="61" spans="2:12" x14ac:dyDescent="0.25">
      <c r="B61" s="28" t="s">
        <v>20</v>
      </c>
      <c r="C61" s="29"/>
      <c r="D61" s="29"/>
      <c r="E61" s="29"/>
      <c r="F61" s="30"/>
      <c r="G61" s="18"/>
      <c r="H61" s="1">
        <v>0</v>
      </c>
      <c r="I61" s="9"/>
      <c r="J61" s="9"/>
      <c r="K61" s="6"/>
      <c r="L61" s="6"/>
    </row>
    <row r="62" spans="2:12" x14ac:dyDescent="0.25">
      <c r="B62" s="50" t="s">
        <v>24</v>
      </c>
      <c r="C62" s="51"/>
      <c r="D62" s="51"/>
      <c r="E62" s="51"/>
      <c r="F62" s="52"/>
      <c r="G62" s="20">
        <v>45917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</f>
        <v>1148333.6300000001</v>
      </c>
      <c r="I62" s="9"/>
      <c r="K62" s="6"/>
      <c r="L62" s="6"/>
    </row>
    <row r="63" spans="2:12" x14ac:dyDescent="0.25">
      <c r="B63" s="28" t="s">
        <v>25</v>
      </c>
      <c r="C63" s="29"/>
      <c r="D63" s="29"/>
      <c r="E63" s="29"/>
      <c r="F63" s="30"/>
      <c r="G63" s="18"/>
      <c r="H63" s="1">
        <v>0</v>
      </c>
      <c r="I63" s="9"/>
      <c r="J63" s="9"/>
      <c r="L63" s="6"/>
    </row>
    <row r="64" spans="2:12" x14ac:dyDescent="0.25">
      <c r="B64" s="44" t="s">
        <v>26</v>
      </c>
      <c r="C64" s="45"/>
      <c r="D64" s="45"/>
      <c r="E64" s="45"/>
      <c r="F64" s="46"/>
      <c r="G64" s="18"/>
      <c r="H64" s="5">
        <f>H14+H31-H39-H55+H62-H63</f>
        <v>1706579.39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53" t="s">
        <v>34</v>
      </c>
      <c r="C66" s="53"/>
      <c r="D66" s="53"/>
      <c r="E66" s="13"/>
      <c r="F66" s="13"/>
      <c r="G66" s="7"/>
      <c r="H66" s="11"/>
      <c r="I66" s="9"/>
      <c r="J66" s="9"/>
      <c r="K66" s="6"/>
    </row>
  </sheetData>
  <mergeCells count="61"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2025-09-18T05:39:32Z</dcterms:modified>
  <cp:category/>
  <cp:contentStatus/>
</cp:coreProperties>
</file>